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motur-my.sharepoint.com/personal/lhernandez_turismodecanarias_com/Documents/Transparencia/alegaciones MPA/8. CONTRATOS/ADJUDICADOS/"/>
    </mc:Choice>
  </mc:AlternateContent>
  <xr:revisionPtr revIDLastSave="18" documentId="13_ncr:1_{1E02EAC5-E739-4EED-A813-749EB4F587DB}" xr6:coauthVersionLast="47" xr6:coauthVersionMax="47" xr10:uidLastSave="{F0222E1D-627B-457A-BFFC-78FA13E168C2}"/>
  <bookViews>
    <workbookView xWindow="-120" yWindow="-120" windowWidth="29040" windowHeight="15840" xr2:uid="{00000000-000D-0000-FFFF-FFFF00000000}"/>
  </bookViews>
  <sheets>
    <sheet name="Importes Contratación 2023" sheetId="8" r:id="rId1"/>
    <sheet name="Importes Contratación 2022" sheetId="7" r:id="rId2"/>
    <sheet name="Importes Contratación 2021" sheetId="5" r:id="rId3"/>
    <sheet name="Importes Contratación 2020" sheetId="4" r:id="rId4"/>
    <sheet name="Importes Contratación 2019" sheetId="3" r:id="rId5"/>
  </sheets>
  <definedNames>
    <definedName name="_xlnm.Print_Area" localSheetId="4">'Importes Contratación 2019'!$A$1:$H$27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8" l="1"/>
  <c r="C8" i="8"/>
  <c r="C6" i="8"/>
  <c r="C4" i="8"/>
  <c r="C17" i="7"/>
  <c r="C6" i="7"/>
  <c r="C14" i="7"/>
  <c r="C10" i="7"/>
  <c r="C8" i="7"/>
  <c r="C4" i="7"/>
  <c r="C19" i="5"/>
  <c r="C17" i="8" l="1"/>
</calcChain>
</file>

<file path=xl/sharedStrings.xml><?xml version="1.0" encoding="utf-8"?>
<sst xmlns="http://schemas.openxmlformats.org/spreadsheetml/2006/main" count="79" uniqueCount="25">
  <si>
    <t>Negociado (N)</t>
  </si>
  <si>
    <t>Contrato Menor (CM)</t>
  </si>
  <si>
    <t>Servicios (S)</t>
  </si>
  <si>
    <t>Total general</t>
  </si>
  <si>
    <t>Procedimiento</t>
  </si>
  <si>
    <t>Importe Adjudicación (Sin Impuesto)</t>
  </si>
  <si>
    <t>Estadísticas de contratos adjudicados 2019</t>
  </si>
  <si>
    <t>Estadísticas de contratos adjudicados 2020</t>
  </si>
  <si>
    <t>Abierto Armonizado (AA)</t>
  </si>
  <si>
    <t>Base de Datos (BS)</t>
  </si>
  <si>
    <t>Base de datos (BBDD)</t>
  </si>
  <si>
    <t>Contrato de Emergencia</t>
  </si>
  <si>
    <t>Obras</t>
  </si>
  <si>
    <t>Suministros</t>
  </si>
  <si>
    <t>Negociado Sin Publicidad (NS)</t>
  </si>
  <si>
    <t>Negociado Sin Publicidad por Emergencia (NSE)</t>
  </si>
  <si>
    <t>Abierto</t>
  </si>
  <si>
    <t>Abierto Simplificado</t>
  </si>
  <si>
    <t>BBDD</t>
  </si>
  <si>
    <t>Mixto (Servicios + Suministros)</t>
  </si>
  <si>
    <t>Negociado Sin Publicidad (Exclusividad)</t>
  </si>
  <si>
    <t>Estadísticas de contratos adjudicados 2021</t>
  </si>
  <si>
    <t>--</t>
  </si>
  <si>
    <t>Estadísticas de contratos adjudicados 2022</t>
  </si>
  <si>
    <t xml:space="preserve">Estadísticas de contratos adjudicados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</si>
</sst>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0" fontId="1" fillId="2" borderId="1" xfId="0" applyFont="1" applyFill="1" applyBorder="1"/>
    <xf numFmtId="0" fontId="0" fillId="0" borderId="0" xfId="0" applyAlignment="1">
      <alignment horizontal="left" indent="1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/>
    <xf numFmtId="0" fontId="1" fillId="2" borderId="2" xfId="0" applyFont="1" applyFill="1" applyBorder="1" applyAlignment="1">
      <alignment horizontal="left"/>
    </xf>
    <xf numFmtId="164" fontId="1" fillId="2" borderId="2" xfId="0" applyNumberFormat="1" applyFont="1" applyFill="1" applyBorder="1"/>
    <xf numFmtId="0" fontId="2" fillId="0" borderId="0" xfId="0" applyFont="1"/>
    <xf numFmtId="0" fontId="3" fillId="0" borderId="0" xfId="0" applyFont="1"/>
    <xf numFmtId="0" fontId="1" fillId="0" borderId="1" xfId="0" quotePrefix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Distribución del importe de adjudicación por tipo de procedimiento</a:t>
            </a:r>
          </a:p>
        </c:rich>
      </c:tx>
      <c:layout>
        <c:manualLayout>
          <c:xMode val="edge"/>
          <c:yMode val="edge"/>
          <c:x val="0.17275674128239729"/>
          <c:y val="3.25177567497629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7587032390181998E-2"/>
          <c:y val="0.35158464945633239"/>
          <c:w val="0.82916669469050286"/>
          <c:h val="0.56132691255691736"/>
        </c:manualLayout>
      </c:layout>
      <c:pieChart>
        <c:varyColors val="1"/>
        <c:ser>
          <c:idx val="0"/>
          <c:order val="0"/>
          <c:tx>
            <c:strRef>
              <c:f>'Importes Contratación 2023'!$C$3</c:f>
              <c:strCache>
                <c:ptCount val="1"/>
                <c:pt idx="0">
                  <c:v>Importe Adjudicación (Sin Impuesto)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6B7-4FF2-8CB5-E0D548469BF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6B7-4FF2-8CB5-E0D548469BF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98E-4111-AD4B-09720D40F327}"/>
              </c:ext>
            </c:extLst>
          </c:dPt>
          <c:dLbls>
            <c:dLbl>
              <c:idx val="0"/>
              <c:layout>
                <c:manualLayout>
                  <c:x val="-7.7559055118110232E-2"/>
                  <c:y val="-0.1069471378886927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B7-4FF2-8CB5-E0D548469BF1}"/>
                </c:ext>
              </c:extLst>
            </c:dLbl>
            <c:dLbl>
              <c:idx val="1"/>
              <c:layout>
                <c:manualLayout>
                  <c:x val="8.1135135885792048E-2"/>
                  <c:y val="5.160822350575040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B7-4FF2-8CB5-E0D548469B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'Importes Contratación 2023'!$B$4:$B$16</c15:sqref>
                  </c15:fullRef>
                </c:ext>
              </c:extLst>
              <c:f>('Importes Contratación 2023'!$B$4,'Importes Contratación 2023'!$B$8,'Importes Contratación 2023'!$B$14)</c:f>
              <c:strCache>
                <c:ptCount val="3"/>
                <c:pt idx="0">
                  <c:v>Abierto</c:v>
                </c:pt>
                <c:pt idx="1">
                  <c:v>Contrato Menor (CM)</c:v>
                </c:pt>
                <c:pt idx="2">
                  <c:v>Negociado Sin Publicidad (Exclusividad)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'Importes Contratación 2023'!$C$4:$C$16</c15:sqref>
                  </c15:fullRef>
                </c:ext>
              </c:extLst>
              <c:f>('Importes Contratación 2023'!$C$4,'Importes Contratación 2023'!$C$8,'Importes Contratación 2023'!$C$14)</c:f>
              <c:numCache>
                <c:formatCode>#,##0.00\ "€"</c:formatCode>
                <c:ptCount val="3"/>
                <c:pt idx="0">
                  <c:v>11770000</c:v>
                </c:pt>
                <c:pt idx="1">
                  <c:v>1300930.1299999999</c:v>
                </c:pt>
                <c:pt idx="2">
                  <c:v>12249122.699999999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'Importes Contratación 2023'!$C$6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15:spPr>
                  <c15:bubble3D val="0"/>
                  <c15:dLbl>
                    <c:idx val="0"/>
                    <c:layout>
                      <c:manualLayout>
                        <c:x val="4.0469300311820654E-3"/>
                        <c:y val="-3.3320444765493006E-3"/>
                      </c:manualLayout>
                    </c:layout>
                    <c:dLblPos val="bestFit"/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7-2F12-4319-967C-3AE9DABD9083}"/>
                      </c:ext>
                    </c:extLst>
                  </c15:dLbl>
                </c15:categoryFilterException>
                <c15:categoryFilterException>
                  <c15:sqref>'Importes Contratación 2023'!$C$10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1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15:spPr>
                  <c15:bubble3D val="0"/>
                  <c15:dLbl>
                    <c:idx val="1"/>
                    <c:layout>
                      <c:manualLayout>
                        <c:x val="-0.14301004041161527"/>
                        <c:y val="-0.15631634739985634"/>
                      </c:manualLayout>
                    </c:layout>
                    <c:dLblPos val="bestFit"/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9-2F12-4319-967C-3AE9DABD9083}"/>
                      </c:ext>
                    </c:extLst>
                  </c15:dLbl>
                </c15:categoryFilterException>
                <c15:categoryFilterException>
                  <c15:sqref>'Importes Contratación 2023'!$C$12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5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15:spPr>
                  <c15:bubble3D val="0"/>
                  <c15:dLbl>
                    <c:idx val="1"/>
                    <c:layout>
                      <c:manualLayout>
                        <c:x val="4.3424533558967512E-2"/>
                        <c:y val="-3.2477740606996972E-2"/>
                      </c:manualLayout>
                    </c:layout>
                    <c:tx>
                      <c:rich>
                        <a:bodyPr/>
                        <a:lstStyle/>
                        <a:p>
                          <a:fld id="{B0463110-88A4-4E84-B1EC-1BA05AF97E06}" type="CATEGORYNAME">
                            <a:rPr lang="en-US"/>
                            <a:pPr/>
                            <a:t>[NOMBRE DE CATEGORÍA]</a:t>
                          </a:fld>
                          <a:endParaRPr lang="en-US"/>
                        </a:p>
                        <a:p>
                          <a:r>
                            <a:rPr lang="en-US" baseline="0"/>
                            <a:t>42.267,00 €
</a:t>
                          </a:r>
                        </a:p>
                      </c:rich>
                    </c:tx>
                    <c:dLblPos val="bestFit"/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B-2F12-4319-967C-3AE9DABD9083}"/>
                      </c:ext>
                    </c:extLst>
                  </c15:dLbl>
                </c15:categoryFilterException>
                <c15:categoryFilterException>
                  <c15:sqref>'Importes Contratación 2023'!$C$16</c15:sqref>
                  <c15:spPr xmlns:c15="http://schemas.microsoft.com/office/drawing/2012/chart">
                    <a:solidFill>
                      <a:schemeClr val="tx2">
                        <a:lumMod val="20000"/>
                        <a:lumOff val="80000"/>
                      </a:schemeClr>
                    </a:soli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15:spPr>
                  <c15:bubble3D val="0"/>
                  <c15:dLbl>
                    <c:idx val="2"/>
                    <c:layout>
                      <c:manualLayout>
                        <c:x val="0.17523106086098211"/>
                        <c:y val="4.1390286815594569E-2"/>
                      </c:manualLayout>
                    </c:layout>
                    <c:dLblPos val="bestFit"/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>
                        <c15:layout>
                          <c:manualLayout>
                            <c:w val="0.2169367717924148"/>
                            <c:h val="9.1172130320405803E-2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D-2F12-4319-967C-3AE9DABD9083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A-F6B7-4FF2-8CB5-E0D548469BF1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Distribución del importe de adjudicación por tipo de procedimiento</a:t>
            </a:r>
          </a:p>
        </c:rich>
      </c:tx>
      <c:layout>
        <c:manualLayout>
          <c:xMode val="edge"/>
          <c:yMode val="edge"/>
          <c:x val="0.17275674128239729"/>
          <c:y val="3.25177567497629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7587032390181998E-2"/>
          <c:y val="0.35158464945633239"/>
          <c:w val="0.82916669469050286"/>
          <c:h val="0.56132691255691736"/>
        </c:manualLayout>
      </c:layout>
      <c:pieChart>
        <c:varyColors val="1"/>
        <c:ser>
          <c:idx val="0"/>
          <c:order val="0"/>
          <c:tx>
            <c:strRef>
              <c:f>'Importes Contratación 2022'!$C$3</c:f>
              <c:strCache>
                <c:ptCount val="1"/>
                <c:pt idx="0">
                  <c:v>Importe Adjudicación (Sin Impuesto)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EA1-4558-B61B-AE79C83F704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EA1-4558-B61B-AE79C83F704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EA1-4558-B61B-AE79C83F704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EA1-4558-B61B-AE79C83F7041}"/>
              </c:ext>
            </c:extLst>
          </c:dPt>
          <c:dPt>
            <c:idx val="4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EA1-4558-B61B-AE79C83F7041}"/>
              </c:ext>
            </c:extLst>
          </c:dPt>
          <c:dLbls>
            <c:dLbl>
              <c:idx val="0"/>
              <c:layout>
                <c:manualLayout>
                  <c:x val="-7.7559055118110232E-2"/>
                  <c:y val="-0.1069471378886927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A1-4558-B61B-AE79C83F7041}"/>
                </c:ext>
              </c:extLst>
            </c:dLbl>
            <c:dLbl>
              <c:idx val="1"/>
              <c:layout>
                <c:manualLayout>
                  <c:x val="4.0469300311820654E-3"/>
                  <c:y val="-3.332044476549300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A1-4558-B61B-AE79C83F7041}"/>
                </c:ext>
              </c:extLst>
            </c:dLbl>
            <c:dLbl>
              <c:idx val="2"/>
              <c:layout>
                <c:manualLayout>
                  <c:x val="8.1135135885792048E-2"/>
                  <c:y val="5.160822350575040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A1-4558-B61B-AE79C83F7041}"/>
                </c:ext>
              </c:extLst>
            </c:dLbl>
            <c:dLbl>
              <c:idx val="3"/>
              <c:layout>
                <c:manualLayout>
                  <c:x val="-0.14301004041161527"/>
                  <c:y val="-0.1563163473998563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A1-4558-B61B-AE79C83F7041}"/>
                </c:ext>
              </c:extLst>
            </c:dLbl>
            <c:dLbl>
              <c:idx val="4"/>
              <c:layout>
                <c:manualLayout>
                  <c:x val="0.17523106086098211"/>
                  <c:y val="4.139028681559456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9367717924148"/>
                      <c:h val="9.11721303204058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5EA1-4558-B61B-AE79C83F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'Importes Contratación 2022'!$B$4:$B$16</c15:sqref>
                  </c15:fullRef>
                </c:ext>
              </c:extLst>
              <c:f>('Importes Contratación 2022'!$B$4,'Importes Contratación 2022'!$B$6,'Importes Contratación 2022'!$B$8,'Importes Contratación 2022'!$B$10,'Importes Contratación 2022'!$B$16)</c:f>
              <c:strCache>
                <c:ptCount val="5"/>
                <c:pt idx="0">
                  <c:v>Abierto</c:v>
                </c:pt>
                <c:pt idx="1">
                  <c:v>Abierto Simplificado</c:v>
                </c:pt>
                <c:pt idx="2">
                  <c:v>Contrato Menor (CM)</c:v>
                </c:pt>
                <c:pt idx="3">
                  <c:v>Mixto (Servicios + Suministros)</c:v>
                </c:pt>
                <c:pt idx="4">
                  <c:v>Servicios (S)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'Importes Contratación 2022'!$C$4:$C$16</c15:sqref>
                  </c15:fullRef>
                </c:ext>
              </c:extLst>
              <c:f>('Importes Contratación 2022'!$C$4,'Importes Contratación 2022'!$C$6,'Importes Contratación 2022'!$C$8,'Importes Contratación 2022'!$C$10,'Importes Contratación 2022'!$C$16)</c:f>
              <c:numCache>
                <c:formatCode>#,##0.00\ "€"</c:formatCode>
                <c:ptCount val="5"/>
                <c:pt idx="0">
                  <c:v>34280086.450000003</c:v>
                </c:pt>
                <c:pt idx="1">
                  <c:v>23084.52</c:v>
                </c:pt>
                <c:pt idx="2">
                  <c:v>562926.53</c:v>
                </c:pt>
                <c:pt idx="3">
                  <c:v>21741.33</c:v>
                </c:pt>
                <c:pt idx="4">
                  <c:v>6147092.9000000004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'Importes Contratación 2022'!$C$12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5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15:spPr>
                  <c15:bubble3D val="0"/>
                  <c15:dLbl>
                    <c:idx val="3"/>
                    <c:layout>
                      <c:manualLayout>
                        <c:x val="4.3424533558967512E-2"/>
                        <c:y val="-3.2477740606996972E-2"/>
                      </c:manualLayout>
                    </c:layout>
                    <c:tx>
                      <c:rich>
                        <a:bodyPr/>
                        <a:lstStyle/>
                        <a:p>
                          <a:fld id="{B0463110-88A4-4E84-B1EC-1BA05AF97E06}" type="CATEGORYNAME">
                            <a:rPr lang="en-US"/>
                            <a:pPr/>
                            <a:t>[NOMBRE DE CATEGORÍA]</a:t>
                          </a:fld>
                          <a:endParaRPr lang="en-US"/>
                        </a:p>
                        <a:p>
                          <a:r>
                            <a:rPr lang="en-US" baseline="0"/>
                            <a:t>42.267,00 €
</a:t>
                          </a:r>
                        </a:p>
                      </c:rich>
                    </c:tx>
                    <c:dLblPos val="bestFit"/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B-53F7-4754-9827-A9157D9B6FAA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A-5EA1-4558-B61B-AE79C83F7041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Distribución del importe de adjudicación por tipo de procedimiento</a:t>
            </a:r>
          </a:p>
        </c:rich>
      </c:tx>
      <c:layout>
        <c:manualLayout>
          <c:xMode val="edge"/>
          <c:yMode val="edge"/>
          <c:x val="0.17275674128239729"/>
          <c:y val="3.25177567497629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7587032390181998E-2"/>
          <c:y val="0.35158464945633239"/>
          <c:w val="0.82916669469050286"/>
          <c:h val="0.56132691255691736"/>
        </c:manualLayout>
      </c:layout>
      <c:pieChart>
        <c:varyColors val="1"/>
        <c:ser>
          <c:idx val="0"/>
          <c:order val="0"/>
          <c:tx>
            <c:strRef>
              <c:f>'Importes Contratación 2021'!$C$3</c:f>
              <c:strCache>
                <c:ptCount val="1"/>
                <c:pt idx="0">
                  <c:v>Importe Adjudicación (Sin Impuesto)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75B-459C-A8A8-1E9E3264691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75B-459C-A8A8-1E9E3264691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75B-459C-A8A8-1E9E3264691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75B-459C-A8A8-1E9E32646911}"/>
              </c:ext>
            </c:extLst>
          </c:dPt>
          <c:dPt>
            <c:idx val="4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75B-459C-A8A8-1E9E32646911}"/>
              </c:ext>
            </c:extLst>
          </c:dPt>
          <c:dLbls>
            <c:dLbl>
              <c:idx val="0"/>
              <c:layout>
                <c:manualLayout>
                  <c:x val="-7.7559055118110232E-2"/>
                  <c:y val="-0.1069471378886927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5B-459C-A8A8-1E9E32646911}"/>
                </c:ext>
              </c:extLst>
            </c:dLbl>
            <c:dLbl>
              <c:idx val="1"/>
              <c:layout>
                <c:manualLayout>
                  <c:x val="4.0469300311820654E-3"/>
                  <c:y val="-3.332044476549300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5B-459C-A8A8-1E9E32646911}"/>
                </c:ext>
              </c:extLst>
            </c:dLbl>
            <c:dLbl>
              <c:idx val="2"/>
              <c:layout>
                <c:manualLayout>
                  <c:x val="8.1135135885792048E-2"/>
                  <c:y val="5.160822350575040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5B-459C-A8A8-1E9E32646911}"/>
                </c:ext>
              </c:extLst>
            </c:dLbl>
            <c:dLbl>
              <c:idx val="3"/>
              <c:layout>
                <c:manualLayout>
                  <c:x val="-0.14301004041161527"/>
                  <c:y val="-0.1563163473998563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75B-459C-A8A8-1E9E32646911}"/>
                </c:ext>
              </c:extLst>
            </c:dLbl>
            <c:dLbl>
              <c:idx val="4"/>
              <c:layout>
                <c:manualLayout>
                  <c:x val="0.17523106086098211"/>
                  <c:y val="4.139028681559456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9367717924148"/>
                      <c:h val="9.11721303204058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175B-459C-A8A8-1E9E326469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'Importes Contratación 2021'!$B$4:$B$18</c15:sqref>
                  </c15:fullRef>
                </c:ext>
              </c:extLst>
              <c:f>('Importes Contratación 2021'!$B$4,'Importes Contratación 2021'!$B$6,'Importes Contratación 2021'!$B$8,'Importes Contratación 2021'!$B$10,'Importes Contratación 2021'!$B$16)</c:f>
              <c:strCache>
                <c:ptCount val="5"/>
                <c:pt idx="0">
                  <c:v>--</c:v>
                </c:pt>
                <c:pt idx="1">
                  <c:v>Abierto</c:v>
                </c:pt>
                <c:pt idx="2">
                  <c:v>Abierto Simplificado</c:v>
                </c:pt>
                <c:pt idx="3">
                  <c:v>Contrato Menor (CM)</c:v>
                </c:pt>
                <c:pt idx="4">
                  <c:v>Negociado Sin Publicidad (Exclusividad)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'Importes Contratación 2021'!$C$4:$C$18</c15:sqref>
                  </c15:fullRef>
                </c:ext>
              </c:extLst>
              <c:f>('Importes Contratación 2021'!$C$4,'Importes Contratación 2021'!$C$6,'Importes Contratación 2021'!$C$8,'Importes Contratación 2021'!$C$10,'Importes Contratación 2021'!$C$16)</c:f>
              <c:numCache>
                <c:formatCode>#,##0.00\ "€"</c:formatCode>
                <c:ptCount val="5"/>
                <c:pt idx="0">
                  <c:v>9000</c:v>
                </c:pt>
                <c:pt idx="1">
                  <c:v>217520</c:v>
                </c:pt>
                <c:pt idx="2">
                  <c:v>102599.5</c:v>
                </c:pt>
                <c:pt idx="3">
                  <c:v>1229297.76</c:v>
                </c:pt>
                <c:pt idx="4">
                  <c:v>1089754.7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'Importes Contratación 2021'!$C$14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5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15:spPr>
                  <c15:bubble3D val="0"/>
                  <c15:dLbl>
                    <c:idx val="3"/>
                    <c:layout>
                      <c:manualLayout>
                        <c:x val="4.3424533558967512E-2"/>
                        <c:y val="-3.2477740606996972E-2"/>
                      </c:manualLayout>
                    </c:layout>
                    <c:tx>
                      <c:rich>
                        <a:bodyPr/>
                        <a:lstStyle/>
                        <a:p>
                          <a:fld id="{B0463110-88A4-4E84-B1EC-1BA05AF97E06}" type="CATEGORYNAME">
                            <a:rPr lang="en-US"/>
                            <a:pPr/>
                            <a:t>[NOMBRE DE CATEGORÍA]</a:t>
                          </a:fld>
                          <a:endParaRPr lang="en-US"/>
                        </a:p>
                        <a:p>
                          <a:r>
                            <a:rPr lang="en-US" baseline="0"/>
                            <a:t>42.267,00 €
</a:t>
                          </a:r>
                        </a:p>
                      </c:rich>
                    </c:tx>
                    <c:dLblPos val="bestFit"/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B-E3B9-4259-936B-0DB4327CC8A9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C-175B-459C-A8A8-1E9E32646911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Distribución del importe de adjudicación por tipo de procedimiento</a:t>
            </a:r>
          </a:p>
        </c:rich>
      </c:tx>
      <c:layout>
        <c:manualLayout>
          <c:xMode val="edge"/>
          <c:yMode val="edge"/>
          <c:x val="9.0996819841964199E-2"/>
          <c:y val="2.49045096998961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7587032390181998E-2"/>
          <c:y val="0.35158464945633239"/>
          <c:w val="0.82916669469050286"/>
          <c:h val="0.56132691255691736"/>
        </c:manualLayout>
      </c:layout>
      <c:pieChart>
        <c:varyColors val="1"/>
        <c:ser>
          <c:idx val="0"/>
          <c:order val="0"/>
          <c:tx>
            <c:v>Importe Adjudicación (Sin Impuesto)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753-4C1A-85A9-628290853DB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753-4C1A-85A9-628290853DB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753-4C1A-85A9-628290853DB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753-4C1A-85A9-628290853DB0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753-4C1A-85A9-628290853DB0}"/>
              </c:ext>
            </c:extLst>
          </c:dPt>
          <c:dPt>
            <c:idx val="5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5753-4C1A-85A9-628290853DB0}"/>
              </c:ext>
            </c:extLst>
          </c:dPt>
          <c:dLbls>
            <c:dLbl>
              <c:idx val="0"/>
              <c:layout>
                <c:manualLayout>
                  <c:x val="-9.3432119062040395E-2"/>
                  <c:y val="-0.2515988887306746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53-4C1A-85A9-628290853DB0}"/>
                </c:ext>
              </c:extLst>
            </c:dLbl>
            <c:dLbl>
              <c:idx val="1"/>
              <c:layout>
                <c:manualLayout>
                  <c:x val="-0.15330952209489468"/>
                  <c:y val="6.518709899933637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53-4C1A-85A9-628290853DB0}"/>
                </c:ext>
              </c:extLst>
            </c:dLbl>
            <c:dLbl>
              <c:idx val="2"/>
              <c:layout>
                <c:manualLayout>
                  <c:x val="-6.1722020714891614E-2"/>
                  <c:y val="-6.760027917311790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53-4C1A-85A9-628290853DB0}"/>
                </c:ext>
              </c:extLst>
            </c:dLbl>
            <c:dLbl>
              <c:idx val="3"/>
              <c:layout>
                <c:manualLayout>
                  <c:x val="-0.1835744449516987"/>
                  <c:y val="-8.779721807903291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753-4C1A-85A9-628290853DB0}"/>
                </c:ext>
              </c:extLst>
            </c:dLbl>
            <c:dLbl>
              <c:idx val="4"/>
              <c:layout>
                <c:manualLayout>
                  <c:x val="4.3424533558967512E-2"/>
                  <c:y val="-3.2477740606996972E-2"/>
                </c:manualLayout>
              </c:layout>
              <c:tx>
                <c:rich>
                  <a:bodyPr/>
                  <a:lstStyle/>
                  <a:p>
                    <a:fld id="{B0463110-88A4-4E84-B1EC-1BA05AF97E06}" type="CATEGORYNAME">
                      <a:rPr lang="en-US"/>
                      <a:pPr/>
                      <a:t>[NOMBRE DE CATEGORÍA]</a:t>
                    </a:fld>
                    <a:endParaRPr lang="en-US"/>
                  </a:p>
                  <a:p>
                    <a:r>
                      <a:rPr lang="en-US" baseline="0"/>
                      <a:t>42.267,00 €
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5753-4C1A-85A9-628290853DB0}"/>
                </c:ext>
              </c:extLst>
            </c:dLbl>
            <c:dLbl>
              <c:idx val="5"/>
              <c:layout>
                <c:manualLayout>
                  <c:x val="0.32604161318215008"/>
                  <c:y val="-3.02048948558635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520830787265294"/>
                      <c:h val="0.1850687693660953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5753-4C1A-85A9-628290853D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9"/>
                      <c:pt idx="1">
                        <c:v>Servicios (S)</c:v>
                      </c:pt>
                      <c:pt idx="3">
                        <c:v>Base de datos (BBDD)</c:v>
                      </c:pt>
                      <c:pt idx="5">
                        <c:v>Servicios (S)</c:v>
                      </c:pt>
                      <c:pt idx="7">
                        <c:v>Obras</c:v>
                      </c:pt>
                      <c:pt idx="8">
                        <c:v>Servicios (S)</c:v>
                      </c:pt>
                      <c:pt idx="9">
                        <c:v>Suministros</c:v>
                      </c:pt>
                      <c:pt idx="11">
                        <c:v>Servicios (S)</c:v>
                      </c:pt>
                      <c:pt idx="13">
                        <c:v>Servicios (S)</c:v>
                      </c:pt>
                      <c:pt idx="14">
                        <c:v>Total general</c:v>
                      </c:pt>
                    </c:strCache>
                  </c16:filteredLitCache>
                </c:ext>
              </c:extLst>
              <c:f/>
              <c:strCache>
                <c:ptCount val="6"/>
                <c:pt idx="0">
                  <c:v>Abierto Armonizado (AA)</c:v>
                </c:pt>
                <c:pt idx="1">
                  <c:v>Base de Datos (BS)</c:v>
                </c:pt>
                <c:pt idx="2">
                  <c:v>Contrato de Emergencia</c:v>
                </c:pt>
                <c:pt idx="3">
                  <c:v>Contrato Menor (CM)</c:v>
                </c:pt>
                <c:pt idx="4">
                  <c:v>Negociado Sin Publicidad (NS)</c:v>
                </c:pt>
                <c:pt idx="5">
                  <c:v>Negociado Sin Publicidad por Emergencia (NSE)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General</c:formatCode>
                      <c:ptCount val="9"/>
                      <c:pt idx="1">
                        <c:v>11000000</c:v>
                      </c:pt>
                      <c:pt idx="3">
                        <c:v>2323.29</c:v>
                      </c:pt>
                      <c:pt idx="5">
                        <c:v>450000</c:v>
                      </c:pt>
                      <c:pt idx="7">
                        <c:v>24161.200000000001</c:v>
                      </c:pt>
                      <c:pt idx="8">
                        <c:v>552672.74</c:v>
                      </c:pt>
                      <c:pt idx="9">
                        <c:v>27351.200000000001</c:v>
                      </c:pt>
                      <c:pt idx="11">
                        <c:v>42267</c:v>
                      </c:pt>
                      <c:pt idx="13">
                        <c:v>42056.07</c:v>
                      </c:pt>
                      <c:pt idx="14">
                        <c:v>12140831.499999998</c:v>
                      </c:pt>
                    </c:numCache>
                  </c16:filteredLitCache>
                </c:ext>
              </c:extLst>
              <c:f/>
              <c:numCache>
                <c:formatCode>General</c:formatCode>
                <c:ptCount val="6"/>
                <c:pt idx="0">
                  <c:v>11000000</c:v>
                </c:pt>
                <c:pt idx="1">
                  <c:v>2323.29</c:v>
                </c:pt>
                <c:pt idx="2">
                  <c:v>450000</c:v>
                </c:pt>
                <c:pt idx="3">
                  <c:v>604185.1399999999</c:v>
                </c:pt>
                <c:pt idx="4">
                  <c:v>42267</c:v>
                </c:pt>
                <c:pt idx="5">
                  <c:v>42056.07</c:v>
                </c:pt>
              </c:numCache>
            </c:numRef>
          </c:val>
          <c:extLst>
            <c:ext xmlns:c16="http://schemas.microsoft.com/office/drawing/2014/chart" uri="{F5D05F6E-A05E-4728-AFD3-386EB277150F}">
              <c16:categoryFilterExceptions/>
            </c:ext>
            <c:ext xmlns:c16="http://schemas.microsoft.com/office/drawing/2014/chart" uri="{C5897E43-82E2-4C41-B96C-FBF1F857EA46}">
              <c16:datapointuniqueidmap xmlns:c16="http://schemas.microsoft.com/office/drawing/2014/chart"/>
            </c:ext>
            <c:ext xmlns:c16="http://schemas.microsoft.com/office/drawing/2014/chart" uri="{C3380CC4-5D6E-409C-BE32-E72D297353CC}">
              <c16:uniqueId val="{0000000C-5753-4C1A-85A9-628290853DB0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Distribución</a:t>
            </a:r>
            <a:r>
              <a:rPr lang="en-US" baseline="0"/>
              <a:t> del importe de adjudicación por tipo de procedimiento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20000"/>
              </a:prstClr>
            </a:outerShdw>
          </a:effectLst>
          <a:scene3d>
            <a:camera prst="orthographicFront"/>
            <a:lightRig rig="threePt" dir="t"/>
          </a:scene3d>
          <a:sp3d prstMaterial="matte"/>
        </c:spPr>
        <c:marker>
          <c:spPr>
            <a:solidFill>
              <a:schemeClr val="accent1"/>
            </a:solidFill>
            <a:ln w="9525">
              <a:solidFill>
                <a:schemeClr val="lt1"/>
              </a:solidFill>
            </a:ln>
            <a:effectLst/>
          </c:spPr>
        </c:marker>
        <c:dLbl>
          <c:idx val="0"/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20000"/>
              </a:prstClr>
            </a:outerShdw>
          </a:effectLst>
          <a:scene3d>
            <a:camera prst="orthographicFront"/>
            <a:lightRig rig="threePt" dir="t"/>
          </a:scene3d>
          <a:sp3d prstMaterial="matte"/>
        </c:spPr>
        <c:marker>
          <c:symbol val="circle"/>
          <c:size val="6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20000"/>
              </a:prstClr>
            </a:outerShdw>
          </a:effectLst>
          <a:scene3d>
            <a:camera prst="orthographicFront"/>
            <a:lightRig rig="threePt" dir="t"/>
          </a:scene3d>
          <a:sp3d prstMaterial="matte"/>
        </c:spPr>
        <c:marker>
          <c:spPr>
            <a:solidFill>
              <a:schemeClr val="accent1"/>
            </a:solidFill>
            <a:ln w="9525">
              <a:solidFill>
                <a:schemeClr val="lt1"/>
              </a:solidFill>
            </a:ln>
            <a:effectLst/>
          </c:spPr>
        </c:marker>
        <c:dLbl>
          <c:idx val="0"/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20000"/>
              </a:prstClr>
            </a:outerShdw>
          </a:effectLst>
          <a:scene3d>
            <a:camera prst="orthographicFront"/>
            <a:lightRig rig="threePt" dir="t"/>
          </a:scene3d>
          <a:sp3d prstMaterial="matte"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20000"/>
              </a:prstClr>
            </a:outerShdw>
          </a:effectLst>
          <a:scene3d>
            <a:camera prst="orthographicFront"/>
            <a:lightRig rig="threePt" dir="t"/>
          </a:scene3d>
          <a:sp3d prstMaterial="matte"/>
        </c:spPr>
      </c:pivotFmt>
      <c:pivotFmt>
        <c:idx val="5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20000"/>
              </a:prstClr>
            </a:outerShdw>
          </a:effectLst>
          <a:scene3d>
            <a:camera prst="orthographicFront"/>
            <a:lightRig rig="threePt" dir="t"/>
          </a:scene3d>
          <a:sp3d prstMaterial="matte"/>
        </c:spPr>
      </c:pivotFmt>
      <c:pivotFmt>
        <c:idx val="6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20000"/>
              </a:prstClr>
            </a:outerShdw>
          </a:effectLst>
          <a:scene3d>
            <a:camera prst="orthographicFront"/>
            <a:lightRig rig="threePt" dir="t"/>
          </a:scene3d>
          <a:sp3d prstMaterial="matte"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20000"/>
              </a:prstClr>
            </a:outerShdw>
          </a:effectLst>
          <a:scene3d>
            <a:camera prst="orthographicFront"/>
            <a:lightRig rig="threePt" dir="t"/>
          </a:scene3d>
          <a:sp3d prstMaterial="matte"/>
        </c:spPr>
        <c:dLbl>
          <c:idx val="0"/>
          <c:layout>
            <c:manualLayout>
              <c:x val="-0.15513252748761105"/>
              <c:y val="0.1182472676695986"/>
            </c:manualLayout>
          </c:layout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20000"/>
              </a:prstClr>
            </a:outerShdw>
          </a:effectLst>
          <a:scene3d>
            <a:camera prst="orthographicFront"/>
            <a:lightRig rig="threePt" dir="t"/>
          </a:scene3d>
          <a:sp3d prstMaterial="matte"/>
        </c:spPr>
      </c:pivotFmt>
    </c:pivotFmts>
    <c:plotArea>
      <c:layout>
        <c:manualLayout>
          <c:layoutTarget val="inner"/>
          <c:xMode val="edge"/>
          <c:yMode val="edge"/>
          <c:x val="2.1199576397312413E-2"/>
          <c:y val="0.26410004540810927"/>
          <c:w val="0.94214332675871137"/>
          <c:h val="0.65196396507387733"/>
        </c:manualLayout>
      </c:layout>
      <c:pieChart>
        <c:varyColors val="1"/>
        <c:ser>
          <c:idx val="0"/>
          <c:order val="0"/>
          <c:tx>
            <c:v>Total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2EA-4453-83E7-35C22A89180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2EA-4453-83E7-35C22A891803}"/>
              </c:ext>
            </c:extLst>
          </c:dPt>
          <c:dLbls>
            <c:dLbl>
              <c:idx val="0"/>
              <c:layout>
                <c:manualLayout>
                  <c:x val="-0.15513252748761105"/>
                  <c:y val="0.11824726766959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EA-4453-83E7-35C22A8918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Contrato Menor (CM) Servicios (S)</c:v>
              </c:pt>
              <c:pt idx="1">
                <c:v>Negociado (N) Servicios (S)</c:v>
              </c:pt>
            </c:strLit>
          </c:cat>
          <c:val>
            <c:numLit>
              <c:formatCode>General</c:formatCode>
              <c:ptCount val="2"/>
              <c:pt idx="0">
                <c:v>468426.44</c:v>
              </c:pt>
              <c:pt idx="1">
                <c:v>1136572.77</c:v>
              </c:pt>
            </c:numLit>
          </c:val>
          <c:extLst>
            <c:ext xmlns:c16="http://schemas.microsoft.com/office/drawing/2014/chart" uri="{C3380CC4-5D6E-409C-BE32-E72D297353CC}">
              <c16:uniqueId val="{00000004-02EA-4453-83E7-35C22A891803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716279</xdr:colOff>
      <xdr:row>19</xdr:row>
      <xdr:rowOff>15242</xdr:rowOff>
    </xdr:from>
    <xdr:to>
      <xdr:col>4</xdr:col>
      <xdr:colOff>142875</xdr:colOff>
      <xdr:row>43</xdr:row>
      <xdr:rowOff>161926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0AA9590-6693-487B-9EA4-9CB8417BB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782954</xdr:colOff>
      <xdr:row>19</xdr:row>
      <xdr:rowOff>15242</xdr:rowOff>
    </xdr:from>
    <xdr:to>
      <xdr:col>3</xdr:col>
      <xdr:colOff>704850</xdr:colOff>
      <xdr:row>44</xdr:row>
      <xdr:rowOff>85726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0448CEC-DF90-4862-867F-DBA1855AEB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716279</xdr:colOff>
      <xdr:row>21</xdr:row>
      <xdr:rowOff>15241</xdr:rowOff>
    </xdr:from>
    <xdr:to>
      <xdr:col>4</xdr:col>
      <xdr:colOff>609600</xdr:colOff>
      <xdr:row>48</xdr:row>
      <xdr:rowOff>81916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06B8A5B-08FE-473B-A87C-AB0229A48C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20</xdr:row>
      <xdr:rowOff>1</xdr:rowOff>
    </xdr:from>
    <xdr:to>
      <xdr:col>5</xdr:col>
      <xdr:colOff>495301</xdr:colOff>
      <xdr:row>47</xdr:row>
      <xdr:rowOff>66676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83813E9-AB11-49E9-A1F9-D47D96B666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9</xdr:row>
      <xdr:rowOff>190499</xdr:rowOff>
    </xdr:from>
    <xdr:to>
      <xdr:col>5</xdr:col>
      <xdr:colOff>104775</xdr:colOff>
      <xdr:row>25</xdr:row>
      <xdr:rowOff>42862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04E644C-3E57-4AEB-AC9F-6C28318077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23879-86C9-4B37-AFAE-2713BFE8B8A3}">
  <dimension ref="A1:C17"/>
  <sheetViews>
    <sheetView tabSelected="1" view="pageLayout" zoomScaleNormal="100" workbookViewId="0">
      <selection activeCell="A3" sqref="A3"/>
    </sheetView>
  </sheetViews>
  <sheetFormatPr baseColWidth="10" defaultRowHeight="15" x14ac:dyDescent="0.25"/>
  <cols>
    <col min="1" max="1" width="17.7109375" customWidth="1"/>
    <col min="2" max="2" width="36.28515625" customWidth="1"/>
    <col min="3" max="3" width="34.42578125" customWidth="1"/>
  </cols>
  <sheetData>
    <row r="1" spans="1:3" ht="73.5" customHeight="1" x14ac:dyDescent="0.35">
      <c r="A1" s="9" t="s">
        <v>24</v>
      </c>
    </row>
    <row r="3" spans="1:3" x14ac:dyDescent="0.25">
      <c r="B3" s="2" t="s">
        <v>4</v>
      </c>
      <c r="C3" s="2" t="s">
        <v>5</v>
      </c>
    </row>
    <row r="4" spans="1:3" x14ac:dyDescent="0.25">
      <c r="B4" s="4" t="s">
        <v>16</v>
      </c>
      <c r="C4" s="5">
        <f>C5</f>
        <v>11770000</v>
      </c>
    </row>
    <row r="5" spans="1:3" x14ac:dyDescent="0.25">
      <c r="B5" s="3" t="s">
        <v>2</v>
      </c>
      <c r="C5" s="1">
        <v>11770000</v>
      </c>
    </row>
    <row r="6" spans="1:3" x14ac:dyDescent="0.25">
      <c r="B6" s="4" t="s">
        <v>17</v>
      </c>
      <c r="C6" s="5">
        <f>C7</f>
        <v>0</v>
      </c>
    </row>
    <row r="7" spans="1:3" x14ac:dyDescent="0.25">
      <c r="B7" s="3" t="s">
        <v>2</v>
      </c>
      <c r="C7" s="1"/>
    </row>
    <row r="8" spans="1:3" x14ac:dyDescent="0.25">
      <c r="B8" s="4" t="s">
        <v>1</v>
      </c>
      <c r="C8" s="5">
        <f>C9+C10+C11+C12+C13</f>
        <v>1300930.1299999999</v>
      </c>
    </row>
    <row r="9" spans="1:3" x14ac:dyDescent="0.25">
      <c r="B9" s="3" t="s">
        <v>18</v>
      </c>
      <c r="C9" s="1">
        <v>0</v>
      </c>
    </row>
    <row r="10" spans="1:3" x14ac:dyDescent="0.25">
      <c r="B10" s="3" t="s">
        <v>19</v>
      </c>
      <c r="C10" s="1"/>
    </row>
    <row r="11" spans="1:3" x14ac:dyDescent="0.25">
      <c r="B11" s="3" t="s">
        <v>12</v>
      </c>
      <c r="C11" s="1">
        <v>48030</v>
      </c>
    </row>
    <row r="12" spans="1:3" x14ac:dyDescent="0.25">
      <c r="B12" s="3" t="s">
        <v>2</v>
      </c>
      <c r="C12" s="1">
        <v>1234351.2</v>
      </c>
    </row>
    <row r="13" spans="1:3" x14ac:dyDescent="0.25">
      <c r="B13" s="3" t="s">
        <v>13</v>
      </c>
      <c r="C13" s="1">
        <v>18548.93</v>
      </c>
    </row>
    <row r="14" spans="1:3" x14ac:dyDescent="0.25">
      <c r="B14" s="4" t="s">
        <v>20</v>
      </c>
      <c r="C14" s="5">
        <f>C15+C16</f>
        <v>12249122.699999999</v>
      </c>
    </row>
    <row r="15" spans="1:3" x14ac:dyDescent="0.25">
      <c r="B15" s="3" t="s">
        <v>18</v>
      </c>
      <c r="C15" s="1"/>
    </row>
    <row r="16" spans="1:3" x14ac:dyDescent="0.25">
      <c r="B16" s="3" t="s">
        <v>2</v>
      </c>
      <c r="C16" s="1">
        <v>12249122.699999999</v>
      </c>
    </row>
    <row r="17" spans="2:3" x14ac:dyDescent="0.25">
      <c r="B17" s="6" t="s">
        <v>3</v>
      </c>
      <c r="C17" s="7">
        <f>C4+C6+C8+C14</f>
        <v>25320052.829999998</v>
      </c>
    </row>
  </sheetData>
  <pageMargins left="0.7" right="0.7" top="0.75" bottom="0.75" header="0.3" footer="0.3"/>
  <pageSetup paperSize="9" scale="78" orientation="portrait" r:id="rId1"/>
  <headerFooter>
    <oddHeader>&amp;L&amp;G
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05DC1-3136-408B-91E9-5E79FF3A4EB1}">
  <dimension ref="A1:C17"/>
  <sheetViews>
    <sheetView view="pageLayout" zoomScaleNormal="100" workbookViewId="0">
      <selection activeCell="F13" sqref="F13"/>
    </sheetView>
  </sheetViews>
  <sheetFormatPr baseColWidth="10" defaultRowHeight="15" x14ac:dyDescent="0.25"/>
  <cols>
    <col min="1" max="1" width="17.7109375" customWidth="1"/>
    <col min="2" max="2" width="36.28515625" customWidth="1"/>
    <col min="3" max="3" width="34.42578125" customWidth="1"/>
  </cols>
  <sheetData>
    <row r="1" spans="1:3" ht="21" x14ac:dyDescent="0.35">
      <c r="A1" s="9" t="s">
        <v>23</v>
      </c>
    </row>
    <row r="3" spans="1:3" x14ac:dyDescent="0.25">
      <c r="B3" s="2" t="s">
        <v>4</v>
      </c>
      <c r="C3" s="2" t="s">
        <v>5</v>
      </c>
    </row>
    <row r="4" spans="1:3" x14ac:dyDescent="0.25">
      <c r="B4" s="4" t="s">
        <v>16</v>
      </c>
      <c r="C4" s="5">
        <f>C5</f>
        <v>34280086.450000003</v>
      </c>
    </row>
    <row r="5" spans="1:3" x14ac:dyDescent="0.25">
      <c r="B5" s="3" t="s">
        <v>2</v>
      </c>
      <c r="C5" s="1">
        <v>34280086.450000003</v>
      </c>
    </row>
    <row r="6" spans="1:3" x14ac:dyDescent="0.25">
      <c r="B6" s="4" t="s">
        <v>17</v>
      </c>
      <c r="C6" s="5">
        <f>C7</f>
        <v>23084.52</v>
      </c>
    </row>
    <row r="7" spans="1:3" x14ac:dyDescent="0.25">
      <c r="B7" s="3" t="s">
        <v>2</v>
      </c>
      <c r="C7" s="1">
        <v>23084.52</v>
      </c>
    </row>
    <row r="8" spans="1:3" x14ac:dyDescent="0.25">
      <c r="B8" s="4" t="s">
        <v>1</v>
      </c>
      <c r="C8" s="5">
        <f>C9+C10+C11+C12+C13</f>
        <v>562926.53</v>
      </c>
    </row>
    <row r="9" spans="1:3" x14ac:dyDescent="0.25">
      <c r="B9" s="3" t="s">
        <v>18</v>
      </c>
      <c r="C9" s="1"/>
    </row>
    <row r="10" spans="1:3" x14ac:dyDescent="0.25">
      <c r="B10" s="3" t="s">
        <v>19</v>
      </c>
      <c r="C10" s="1">
        <f>7190.4+14550.93</f>
        <v>21741.33</v>
      </c>
    </row>
    <row r="11" spans="1:3" x14ac:dyDescent="0.25">
      <c r="B11" s="3" t="s">
        <v>12</v>
      </c>
      <c r="C11" s="1"/>
    </row>
    <row r="12" spans="1:3" x14ac:dyDescent="0.25">
      <c r="B12" s="3" t="s">
        <v>2</v>
      </c>
      <c r="C12" s="1">
        <v>524297.52</v>
      </c>
    </row>
    <row r="13" spans="1:3" x14ac:dyDescent="0.25">
      <c r="B13" s="3" t="s">
        <v>13</v>
      </c>
      <c r="C13" s="1">
        <v>16887.68</v>
      </c>
    </row>
    <row r="14" spans="1:3" x14ac:dyDescent="0.25">
      <c r="B14" s="4" t="s">
        <v>20</v>
      </c>
      <c r="C14" s="5">
        <f>C15+C16</f>
        <v>6147092.9000000004</v>
      </c>
    </row>
    <row r="15" spans="1:3" x14ac:dyDescent="0.25">
      <c r="B15" s="3" t="s">
        <v>18</v>
      </c>
      <c r="C15" s="1"/>
    </row>
    <row r="16" spans="1:3" x14ac:dyDescent="0.25">
      <c r="B16" s="3" t="s">
        <v>2</v>
      </c>
      <c r="C16" s="1">
        <v>6147092.9000000004</v>
      </c>
    </row>
    <row r="17" spans="2:3" x14ac:dyDescent="0.25">
      <c r="B17" s="6" t="s">
        <v>3</v>
      </c>
      <c r="C17" s="7">
        <f>C4+C6+C8+C14</f>
        <v>41013190.400000006</v>
      </c>
    </row>
  </sheetData>
  <pageMargins left="0.7" right="0.7" top="1.5104166666666667" bottom="0.75" header="0.3" footer="0.3"/>
  <pageSetup paperSize="9" scale="71" orientation="portrait" r:id="rId1"/>
  <headerFooter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67D77-6F40-4DCC-AA24-345DA4919EA5}">
  <dimension ref="A1:C19"/>
  <sheetViews>
    <sheetView view="pageLayout" topLeftCell="A13" zoomScaleNormal="100" workbookViewId="0">
      <selection activeCell="E15" sqref="E15"/>
    </sheetView>
  </sheetViews>
  <sheetFormatPr baseColWidth="10" defaultRowHeight="15" x14ac:dyDescent="0.25"/>
  <cols>
    <col min="1" max="1" width="17.7109375" customWidth="1"/>
    <col min="2" max="2" width="36.28515625" customWidth="1"/>
    <col min="3" max="3" width="34.42578125" customWidth="1"/>
  </cols>
  <sheetData>
    <row r="1" spans="1:3" ht="21" x14ac:dyDescent="0.35">
      <c r="A1" s="9" t="s">
        <v>21</v>
      </c>
    </row>
    <row r="3" spans="1:3" x14ac:dyDescent="0.25">
      <c r="B3" s="2" t="s">
        <v>4</v>
      </c>
      <c r="C3" s="2" t="s">
        <v>5</v>
      </c>
    </row>
    <row r="4" spans="1:3" x14ac:dyDescent="0.25">
      <c r="B4" s="10" t="s">
        <v>22</v>
      </c>
      <c r="C4" s="5">
        <v>9000</v>
      </c>
    </row>
    <row r="5" spans="1:3" x14ac:dyDescent="0.25">
      <c r="B5" s="3" t="s">
        <v>2</v>
      </c>
      <c r="C5" s="1">
        <v>9000</v>
      </c>
    </row>
    <row r="6" spans="1:3" x14ac:dyDescent="0.25">
      <c r="B6" s="4" t="s">
        <v>16</v>
      </c>
      <c r="C6" s="5">
        <v>217520</v>
      </c>
    </row>
    <row r="7" spans="1:3" x14ac:dyDescent="0.25">
      <c r="B7" s="3" t="s">
        <v>2</v>
      </c>
      <c r="C7" s="1">
        <v>217520</v>
      </c>
    </row>
    <row r="8" spans="1:3" x14ac:dyDescent="0.25">
      <c r="B8" s="4" t="s">
        <v>17</v>
      </c>
      <c r="C8" s="5">
        <v>102599.5</v>
      </c>
    </row>
    <row r="9" spans="1:3" x14ac:dyDescent="0.25">
      <c r="B9" s="3" t="s">
        <v>2</v>
      </c>
      <c r="C9" s="1">
        <v>102599.5</v>
      </c>
    </row>
    <row r="10" spans="1:3" x14ac:dyDescent="0.25">
      <c r="B10" s="4" t="s">
        <v>1</v>
      </c>
      <c r="C10" s="5">
        <v>1229297.76</v>
      </c>
    </row>
    <row r="11" spans="1:3" x14ac:dyDescent="0.25">
      <c r="B11" s="3" t="s">
        <v>18</v>
      </c>
      <c r="C11" s="1">
        <v>4584</v>
      </c>
    </row>
    <row r="12" spans="1:3" x14ac:dyDescent="0.25">
      <c r="B12" s="3" t="s">
        <v>19</v>
      </c>
      <c r="C12" s="1">
        <v>2976</v>
      </c>
    </row>
    <row r="13" spans="1:3" x14ac:dyDescent="0.25">
      <c r="B13" s="3" t="s">
        <v>12</v>
      </c>
      <c r="C13" s="1">
        <v>75617.399999999994</v>
      </c>
    </row>
    <row r="14" spans="1:3" x14ac:dyDescent="0.25">
      <c r="B14" s="3" t="s">
        <v>2</v>
      </c>
      <c r="C14" s="1">
        <v>1107273.76</v>
      </c>
    </row>
    <row r="15" spans="1:3" x14ac:dyDescent="0.25">
      <c r="B15" s="3" t="s">
        <v>13</v>
      </c>
      <c r="C15" s="1">
        <v>38846.6</v>
      </c>
    </row>
    <row r="16" spans="1:3" x14ac:dyDescent="0.25">
      <c r="B16" s="4" t="s">
        <v>20</v>
      </c>
      <c r="C16" s="5">
        <v>1089754.7</v>
      </c>
    </row>
    <row r="17" spans="2:3" x14ac:dyDescent="0.25">
      <c r="B17" s="3" t="s">
        <v>18</v>
      </c>
      <c r="C17" s="1">
        <v>250000</v>
      </c>
    </row>
    <row r="18" spans="2:3" x14ac:dyDescent="0.25">
      <c r="B18" s="3" t="s">
        <v>2</v>
      </c>
      <c r="C18" s="1">
        <v>839754.7</v>
      </c>
    </row>
    <row r="19" spans="2:3" x14ac:dyDescent="0.25">
      <c r="B19" s="6" t="s">
        <v>3</v>
      </c>
      <c r="C19" s="7">
        <f>SUM(C16,C10,C8,C6,C4)</f>
        <v>2648171.96</v>
      </c>
    </row>
  </sheetData>
  <pageMargins left="0.7" right="0.7" top="1.5104166666666667" bottom="0.75" header="0.3" footer="0.3"/>
  <pageSetup paperSize="9" scale="71" orientation="portrait" r:id="rId1"/>
  <headerFooter>
    <oddHeader>&amp;L&amp;G&amp;R&amp;G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A58DE-B1EB-4617-9942-429FA5FCB407}">
  <dimension ref="A1:C18"/>
  <sheetViews>
    <sheetView view="pageLayout" topLeftCell="A7" zoomScaleNormal="100" workbookViewId="0">
      <selection activeCell="F2" sqref="F2"/>
    </sheetView>
  </sheetViews>
  <sheetFormatPr baseColWidth="10" defaultRowHeight="15" x14ac:dyDescent="0.25"/>
  <cols>
    <col min="1" max="1" width="17.7109375" customWidth="1"/>
    <col min="2" max="2" width="36.28515625" customWidth="1"/>
    <col min="3" max="3" width="34.42578125" customWidth="1"/>
  </cols>
  <sheetData>
    <row r="1" spans="1:3" ht="21" x14ac:dyDescent="0.35">
      <c r="A1" s="9" t="s">
        <v>7</v>
      </c>
    </row>
    <row r="3" spans="1:3" x14ac:dyDescent="0.25">
      <c r="B3" s="2" t="s">
        <v>4</v>
      </c>
      <c r="C3" s="2" t="s">
        <v>5</v>
      </c>
    </row>
    <row r="4" spans="1:3" x14ac:dyDescent="0.25">
      <c r="B4" s="4" t="s">
        <v>8</v>
      </c>
      <c r="C4" s="5">
        <v>11000000</v>
      </c>
    </row>
    <row r="5" spans="1:3" x14ac:dyDescent="0.25">
      <c r="B5" s="3" t="s">
        <v>2</v>
      </c>
      <c r="C5" s="1">
        <v>11000000</v>
      </c>
    </row>
    <row r="6" spans="1:3" x14ac:dyDescent="0.25">
      <c r="B6" s="4" t="s">
        <v>9</v>
      </c>
      <c r="C6" s="5">
        <v>2323.29</v>
      </c>
    </row>
    <row r="7" spans="1:3" x14ac:dyDescent="0.25">
      <c r="B7" s="3" t="s">
        <v>10</v>
      </c>
      <c r="C7" s="1">
        <v>2323.29</v>
      </c>
    </row>
    <row r="8" spans="1:3" x14ac:dyDescent="0.25">
      <c r="B8" s="4" t="s">
        <v>11</v>
      </c>
      <c r="C8" s="5">
        <v>450000</v>
      </c>
    </row>
    <row r="9" spans="1:3" x14ac:dyDescent="0.25">
      <c r="B9" s="3" t="s">
        <v>2</v>
      </c>
      <c r="C9" s="1">
        <v>450000</v>
      </c>
    </row>
    <row r="10" spans="1:3" x14ac:dyDescent="0.25">
      <c r="B10" s="4" t="s">
        <v>1</v>
      </c>
      <c r="C10" s="5">
        <v>604185.1399999999</v>
      </c>
    </row>
    <row r="11" spans="1:3" x14ac:dyDescent="0.25">
      <c r="B11" s="3" t="s">
        <v>12</v>
      </c>
      <c r="C11" s="1">
        <v>24161.200000000001</v>
      </c>
    </row>
    <row r="12" spans="1:3" x14ac:dyDescent="0.25">
      <c r="B12" s="3" t="s">
        <v>2</v>
      </c>
      <c r="C12" s="1">
        <v>552672.74</v>
      </c>
    </row>
    <row r="13" spans="1:3" x14ac:dyDescent="0.25">
      <c r="B13" s="3" t="s">
        <v>13</v>
      </c>
      <c r="C13" s="1">
        <v>27351.200000000001</v>
      </c>
    </row>
    <row r="14" spans="1:3" x14ac:dyDescent="0.25">
      <c r="B14" s="4" t="s">
        <v>14</v>
      </c>
      <c r="C14" s="5">
        <v>42267</v>
      </c>
    </row>
    <row r="15" spans="1:3" x14ac:dyDescent="0.25">
      <c r="B15" s="3" t="s">
        <v>2</v>
      </c>
      <c r="C15" s="1">
        <v>42267</v>
      </c>
    </row>
    <row r="16" spans="1:3" x14ac:dyDescent="0.25">
      <c r="B16" s="4" t="s">
        <v>15</v>
      </c>
      <c r="C16" s="5">
        <v>42056.07</v>
      </c>
    </row>
    <row r="17" spans="2:3" x14ac:dyDescent="0.25">
      <c r="B17" s="3" t="s">
        <v>2</v>
      </c>
      <c r="C17" s="1">
        <v>42056.07</v>
      </c>
    </row>
    <row r="18" spans="2:3" x14ac:dyDescent="0.25">
      <c r="B18" s="6" t="s">
        <v>3</v>
      </c>
      <c r="C18" s="7">
        <v>12140831.499999998</v>
      </c>
    </row>
  </sheetData>
  <pageMargins left="0.7" right="0.7" top="1.5104166666666667" bottom="0.75" header="0.3" footer="0.3"/>
  <pageSetup paperSize="9" scale="71" orientation="portrait" r:id="rId1"/>
  <headerFooter>
    <oddHeader>&amp;L&amp;G&amp;R&amp;G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1DF8E-83D1-44C2-A0D0-F07A0388EC70}">
  <sheetPr>
    <pageSetUpPr fitToPage="1"/>
  </sheetPr>
  <dimension ref="A1:C8"/>
  <sheetViews>
    <sheetView view="pageLayout" topLeftCell="A7" zoomScaleNormal="100" workbookViewId="0">
      <selection activeCell="B3" sqref="B3:C8"/>
    </sheetView>
  </sheetViews>
  <sheetFormatPr baseColWidth="10" defaultRowHeight="15" x14ac:dyDescent="0.25"/>
  <cols>
    <col min="1" max="1" width="17.140625" customWidth="1"/>
    <col min="2" max="2" width="18.85546875" customWidth="1"/>
    <col min="3" max="3" width="34" bestFit="1" customWidth="1"/>
  </cols>
  <sheetData>
    <row r="1" spans="1:3" ht="21" x14ac:dyDescent="0.35">
      <c r="A1" s="9" t="s">
        <v>6</v>
      </c>
    </row>
    <row r="2" spans="1:3" ht="15.75" x14ac:dyDescent="0.25">
      <c r="A2" s="8"/>
    </row>
    <row r="3" spans="1:3" x14ac:dyDescent="0.25">
      <c r="B3" s="2" t="s">
        <v>4</v>
      </c>
      <c r="C3" s="2" t="s">
        <v>5</v>
      </c>
    </row>
    <row r="4" spans="1:3" x14ac:dyDescent="0.25">
      <c r="B4" s="4" t="s">
        <v>1</v>
      </c>
      <c r="C4" s="5">
        <v>468426.44</v>
      </c>
    </row>
    <row r="5" spans="1:3" x14ac:dyDescent="0.25">
      <c r="B5" s="3" t="s">
        <v>2</v>
      </c>
      <c r="C5" s="1">
        <v>468426.44</v>
      </c>
    </row>
    <row r="6" spans="1:3" x14ac:dyDescent="0.25">
      <c r="B6" s="4" t="s">
        <v>0</v>
      </c>
      <c r="C6" s="5">
        <v>1136572.77</v>
      </c>
    </row>
    <row r="7" spans="1:3" x14ac:dyDescent="0.25">
      <c r="B7" s="3" t="s">
        <v>2</v>
      </c>
      <c r="C7" s="1">
        <v>1136572.77</v>
      </c>
    </row>
    <row r="8" spans="1:3" x14ac:dyDescent="0.25">
      <c r="B8" s="6" t="s">
        <v>3</v>
      </c>
      <c r="C8" s="7">
        <v>1604999.21</v>
      </c>
    </row>
  </sheetData>
  <pageMargins left="0.25" right="0.25" top="1.3120833333333333" bottom="0.75" header="0.3" footer="0.3"/>
  <pageSetup paperSize="9" scale="77" orientation="portrait" r:id="rId1"/>
  <headerFooter>
    <oddHeader>&amp;L&amp;G&amp;R&amp;G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B512DBAFC5EDA458EB818759F1FF634" ma:contentTypeVersion="15" ma:contentTypeDescription="Crear nuevo documento." ma:contentTypeScope="" ma:versionID="800b45040123a489bb712e04f54912aa">
  <xsd:schema xmlns:xsd="http://www.w3.org/2001/XMLSchema" xmlns:xs="http://www.w3.org/2001/XMLSchema" xmlns:p="http://schemas.microsoft.com/office/2006/metadata/properties" xmlns:ns2="f4ad0ba3-9baf-483f-9d44-08e7047f82fe" xmlns:ns3="93031218-aba9-4e91-9a62-64708acf770a" targetNamespace="http://schemas.microsoft.com/office/2006/metadata/properties" ma:root="true" ma:fieldsID="9e77c941ec62390bb458e9ac9c467fcd" ns2:_="" ns3:_="">
    <xsd:import namespace="f4ad0ba3-9baf-483f-9d44-08e7047f82fe"/>
    <xsd:import namespace="93031218-aba9-4e91-9a62-64708acf770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d0ba3-9baf-483f-9d44-08e7047f82f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674835f-bc0f-41b0-b505-e10b64f9470a}" ma:internalName="TaxCatchAll" ma:showField="CatchAllData" ma:web="f4ad0ba3-9baf-483f-9d44-08e7047f82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031218-aba9-4e91-9a62-64708acf77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bde019f4-19d5-47b6-9bfc-f940379ba94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4ad0ba3-9baf-483f-9d44-08e7047f82fe">M3UEFXNPZ5H7-687959920-13225</_dlc_DocId>
    <_dlc_DocIdUrl xmlns="f4ad0ba3-9baf-483f-9d44-08e7047f82fe">
      <Url>https://promotur.sharepoint.com/sites/PromoturBibliotecaDocumental/_layouts/15/DocIdRedir.aspx?ID=M3UEFXNPZ5H7-687959920-13225</Url>
      <Description>M3UEFXNPZ5H7-687959920-13225</Description>
    </_dlc_DocIdUrl>
    <lcf76f155ced4ddcb4097134ff3c332f xmlns="93031218-aba9-4e91-9a62-64708acf770a">
      <Terms xmlns="http://schemas.microsoft.com/office/infopath/2007/PartnerControls"/>
    </lcf76f155ced4ddcb4097134ff3c332f>
    <TaxCatchAll xmlns="f4ad0ba3-9baf-483f-9d44-08e7047f82fe" xsi:nil="true"/>
  </documentManagement>
</p:properties>
</file>

<file path=customXml/itemProps1.xml><?xml version="1.0" encoding="utf-8"?>
<ds:datastoreItem xmlns:ds="http://schemas.openxmlformats.org/officeDocument/2006/customXml" ds:itemID="{4704689E-BEDD-40B3-9A26-8525623E49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F530E0-C977-4D3F-93EB-C2EF0118958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5452E6E-791F-49E7-AB4B-8DB1A2BD4A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ad0ba3-9baf-483f-9d44-08e7047f82fe"/>
    <ds:schemaRef ds:uri="93031218-aba9-4e91-9a62-64708acf7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BA4CC92-1629-4626-BB98-73D42145B981}">
  <ds:schemaRefs>
    <ds:schemaRef ds:uri="f4ad0ba3-9baf-483f-9d44-08e7047f82fe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93031218-aba9-4e91-9a62-64708acf770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Importes Contratación 2023</vt:lpstr>
      <vt:lpstr>Importes Contratación 2022</vt:lpstr>
      <vt:lpstr>Importes Contratación 2021</vt:lpstr>
      <vt:lpstr>Importes Contratación 2020</vt:lpstr>
      <vt:lpstr>Importes Contratación 2019</vt:lpstr>
      <vt:lpstr>'Importes Contratación 2019'!Área_de_impresión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Hernández Molina</cp:lastModifiedBy>
  <cp:lastPrinted>2020-06-09T13:05:42Z</cp:lastPrinted>
  <dcterms:created xsi:type="dcterms:W3CDTF">2020-01-14T14:55:09Z</dcterms:created>
  <dcterms:modified xsi:type="dcterms:W3CDTF">2024-02-22T15:08:23Z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0x010100CB512DBAFC5EDA458EB818759F1FF634</vt:lpwstr>
  </property>
  <property fmtid="{D5CDD505-2E9C-101B-9397-08002B2CF9AE}" pid="3" name="_dlc_DocIdItemGuid">
    <vt:lpwstr>520fc8e6-85b1-4a01-81d7-414bbc8b84a4</vt:lpwstr>
  </property>
</Properties>
</file>